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<sst xmlns="http://schemas.openxmlformats.org/spreadsheetml/2006/main" count="170" uniqueCount="143">
  <si>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</si>
  <si>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</si>
  <si>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</si>
  <si>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</si>
  <si>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</si>
  <si>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</si>
  <si>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</si>
  <si>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</si>
  <si>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</si>
  <si>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</si>
  <si>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</si>
  <si>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</si>
  <si>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</si>
  <si>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</si>
  <si>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</si>
  <si>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</si>
  <si>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</si>
  <si>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</si>
  <si>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</si>
  <si>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</si>
  <si>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</si>
  <si>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</si>
  <si>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</si>
  <si>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</si>
  <si>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</si>
  <si>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</si>
  <si>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</si>
  <si>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</si>
  <si>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</si>
  <si>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</si>
  <si>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</si>
  <si>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</si>
  <si>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</si>
  <si>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</si>
  <si>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</si>
  <si>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</si>
  <si>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</si>
  <si>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</si>
  <si>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</si>
  <si>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</si>
  <si>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</si>
  <si>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</si>
  <si>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</si>
  <si>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</si>
  <si>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</si>
  <si>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</si>
  <si>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</si>
  <si>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</si>
  <si>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</si>
  <si>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</si>
  <si>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</si>
  <si>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</si>
  <si>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</si>
  <si>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</si>
  <si>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</si>
  <si>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</si>
  <si>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</si>
  <si>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</si>
  <si>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</si>
  <si>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</si>
  <si>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</si>
  <si>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</si>
  <si>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</si>
  <si>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</si>
  <si>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</si>
  <si>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</si>
  <si>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</si>
  <si>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</si>
  <si>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</si>
  <si>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</si>
  <si>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</si>
  <si>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</si>
  <si>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</si>
  <si>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</si>
  <si>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</si>
  <si>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</si>
  <si>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</si>
  <si>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</si>
  <si>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</si>
  <si>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</si>
  <si>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</si>
  <si>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</si>
  <si>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</si>
  <si>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</si>
  <si>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</si>
  <si>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</si>
  <si>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</si>
  <si>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</si>
  <si>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</si>
  <si>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</si>
  <si>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</si>
  <si>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</si>
  <si>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</si>
  <si>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</si>
  <si>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</si>
  <si>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</si>
  <si>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</si>
  <si>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</si>
  <si>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</si>
  <si>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</si>
  <si>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</si>
  <si>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</si>
  <si>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</si>
  <si>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15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</si>
  <si>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</si>
  <si>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</si>
  <si>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</si>
  <si>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</si>
  <si>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</si>
  <si>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</si>
  <si>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</si>
  <si>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</si>
  <si>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</si>
  <si>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</si>
  <si>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</si>
  <si>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</si>
  <si>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</si>
  <si>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</si>
  <si>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</si>
  <si>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</si>
  <si>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</si>
  <si>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Одеській областi</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</si>
  <si>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</si>
  <si>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</si>
  <si>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</si>
  <si>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</si>
  <si>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</si>
  <si>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</si>
  <si>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</si>
  <si>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</si>
  <si>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</si>
  <si>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</si>
  <si>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</si>
  <si>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</si>
  <si>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</si>
  <si>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</si>
  <si>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</si>
  <si>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(048)785-68-16</t>
  </si>
  <si>
    <t>Марцинкевич Н.О.</t>
  </si>
  <si>
    <t>В.о. Керівника:</t>
  </si>
  <si>
    <t>Глущенко В.М.</t>
  </si>
  <si>
    <t>zvit@od.court.gov.ua</t>
  </si>
  <si>
    <t>65005, м. Одеса, вул. Бабеля, 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</si>
</sst>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9">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6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xf numFmtId="0" fontId="14" fillId="0" borderId="1" xfId="0" applyNumberFormat="1" applyFont="1" applyFill="1" applyBorder="1" applyAlignment="1" applyProtection="1">
      <alignment horizontal="center" wrapText="1"/>
      <protection/>
    </xf>
    <xf numFmtId="49" fontId="17" fillId="0" borderId="0" xfId="15" applyNumberFormat="1" applyFill="1" applyBorder="1" applyAlignment="1" applyProtection="1">
      <alignment horizontal="left"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zvit@od.court.gov.ua" TargetMode="External" /></Relationships>
</file>

<file path=xl/worksheets/sheet1.xml><?xml version="1.0" encoding="utf-8"?>
<worksheet xmlns="http://schemas.openxmlformats.org/spreadsheetml/2006/main" xmlns:r="http://schemas.openxmlformats.org/officeDocument/2006/relationships">
  <dimension ref="A1:U64"/>
  <sheetViews>
    <sheetView tabSelected="1" workbookViewId="0" topLeftCell="M49">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4" t="s">
        <v>6</v>
      </c>
      <c r="B3" s="8"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 aca="true" t="shared" si="0" ref="C9:T9">SUM(C10:C16,C19:C27)</f>
        <v>65772</v>
      </c>
      <c r="D9" s="53">
        <f t="shared" si="0"/>
        <v>162</v>
      </c>
      <c r="E9" s="54">
        <f t="shared" si="0"/>
        <v>27691777.380000114</v>
      </c>
      <c r="F9" s="54">
        <f t="shared" si="0"/>
        <v>115231.2</v>
      </c>
      <c r="G9" s="54">
        <f t="shared" si="0"/>
        <v>56641</v>
      </c>
      <c r="H9" s="54">
        <f t="shared" si="0"/>
        <v>27684893.910000157</v>
      </c>
      <c r="I9" s="53">
        <f t="shared" si="0"/>
        <v>48</v>
      </c>
      <c r="J9" s="54">
        <f t="shared" si="0"/>
        <v>24075.309999999998</v>
      </c>
      <c r="K9" s="53">
        <f t="shared" si="0"/>
        <v>881</v>
      </c>
      <c r="L9" s="54">
        <f t="shared" si="0"/>
        <v>544688.2200000001</v>
      </c>
      <c r="M9" s="54">
        <f t="shared" si="0"/>
        <v>1354</v>
      </c>
      <c r="N9" s="54">
        <f t="shared" si="0"/>
        <v>413569.38999999996</v>
      </c>
      <c r="O9" s="53">
        <f t="shared" si="0"/>
        <v>5342</v>
      </c>
      <c r="P9" s="54">
        <f t="shared" si="0"/>
        <v>1648402.8699999999</v>
      </c>
      <c r="Q9" s="53">
        <f t="shared" si="0"/>
        <v>5</v>
      </c>
      <c r="R9" s="54">
        <f t="shared" si="0"/>
        <v>3810.76</v>
      </c>
      <c r="S9" s="53">
        <f t="shared" si="0"/>
        <v>5337</v>
      </c>
      <c r="T9" s="54">
        <f t="shared" si="0"/>
        <v>1644592.1099999996</v>
      </c>
      <c r="U9" s="52"/>
    </row>
    <row r="10" spans="1:21" ht="16.5" customHeight="1">
      <c r="A10" s="5">
        <v>2</v>
      </c>
      <c r="B10" s="10" t="s">
        <v>12</v>
      </c>
      <c r="C10" s="20">
        <v>26698</v>
      </c>
      <c r="D10" s="20">
        <v>91</v>
      </c>
      <c r="E10" s="31">
        <v>20220213.4100002</v>
      </c>
      <c r="F10" s="31">
        <v>98909.4</v>
      </c>
      <c r="G10" s="31">
        <v>22251</v>
      </c>
      <c r="H10" s="31">
        <v>20836183.9800002</v>
      </c>
      <c r="I10" s="31">
        <v>22</v>
      </c>
      <c r="J10" s="31">
        <v>18593.01</v>
      </c>
      <c r="K10" s="31">
        <v>497</v>
      </c>
      <c r="L10" s="31">
        <v>463464.29</v>
      </c>
      <c r="M10" s="31">
        <v>877</v>
      </c>
      <c r="N10" s="31">
        <v>302898.74</v>
      </c>
      <c r="O10" s="20">
        <f aca="true" t="shared" si="1" ref="O10:O27">SUM(Q10,S10)</f>
        <v>2993</v>
      </c>
      <c r="P10" s="31">
        <f aca="true" t="shared" si="2" ref="P10:P27">SUM(R10,T10)</f>
        <v>1135081.27</v>
      </c>
      <c r="Q10" s="20">
        <v>2</v>
      </c>
      <c r="R10" s="31">
        <v>3445.36</v>
      </c>
      <c r="S10" s="20">
        <v>2991</v>
      </c>
      <c r="T10" s="31">
        <v>1131635.91</v>
      </c>
      <c r="U10" s="52"/>
    </row>
    <row r="11" spans="1:21" ht="19.5" customHeight="1">
      <c r="A11" s="5">
        <v>3</v>
      </c>
      <c r="B11" s="10" t="s">
        <v>13</v>
      </c>
      <c r="C11" s="20">
        <v>11960</v>
      </c>
      <c r="D11" s="20">
        <v>48</v>
      </c>
      <c r="E11" s="31">
        <v>2949386.99999996</v>
      </c>
      <c r="F11" s="31">
        <v>12180.4</v>
      </c>
      <c r="G11" s="31">
        <v>8161</v>
      </c>
      <c r="H11" s="31">
        <v>2411844.36</v>
      </c>
      <c r="I11" s="31">
        <v>15</v>
      </c>
      <c r="J11" s="31">
        <v>3533.1</v>
      </c>
      <c r="K11" s="20">
        <v>156</v>
      </c>
      <c r="L11" s="31">
        <v>43783.33</v>
      </c>
      <c r="M11" s="20">
        <v>410</v>
      </c>
      <c r="N11" s="31">
        <v>98766.95</v>
      </c>
      <c r="O11" s="20">
        <f t="shared" si="1"/>
        <v>1867</v>
      </c>
      <c r="P11" s="31">
        <f t="shared" si="2"/>
        <v>446518.2</v>
      </c>
      <c r="Q11" s="20"/>
      <c r="R11" s="31"/>
      <c r="S11" s="20">
        <v>1867</v>
      </c>
      <c r="T11" s="31">
        <v>446518.2</v>
      </c>
      <c r="U11" s="52"/>
    </row>
    <row r="12" spans="1:21" ht="15" customHeight="1">
      <c r="A12" s="5">
        <v>4</v>
      </c>
      <c r="B12" s="10" t="s">
        <v>14</v>
      </c>
      <c r="C12" s="20">
        <v>6424</v>
      </c>
      <c r="D12" s="20">
        <v>8</v>
      </c>
      <c r="E12" s="31">
        <v>1570610.20000001</v>
      </c>
      <c r="F12" s="31">
        <v>2192.4</v>
      </c>
      <c r="G12" s="31">
        <v>6314</v>
      </c>
      <c r="H12" s="31">
        <v>1577088.67000001</v>
      </c>
      <c r="I12" s="31">
        <v>4</v>
      </c>
      <c r="J12" s="31">
        <v>974.8</v>
      </c>
      <c r="K12" s="20">
        <v>55</v>
      </c>
      <c r="L12" s="31">
        <v>12454.64</v>
      </c>
      <c r="M12" s="20">
        <v>32</v>
      </c>
      <c r="N12" s="31">
        <v>7689.02</v>
      </c>
      <c r="O12" s="20">
        <f t="shared" si="1"/>
        <v>62</v>
      </c>
      <c r="P12" s="31">
        <f t="shared" si="2"/>
        <v>14859.6</v>
      </c>
      <c r="Q12" s="20">
        <v>2</v>
      </c>
      <c r="R12" s="31">
        <v>243.6</v>
      </c>
      <c r="S12" s="20">
        <v>60</v>
      </c>
      <c r="T12" s="31">
        <v>14616</v>
      </c>
      <c r="U12" s="52"/>
    </row>
    <row r="13" spans="1:21" ht="15.75" customHeight="1">
      <c r="A13" s="5">
        <v>5</v>
      </c>
      <c r="B13" s="10" t="s">
        <v>15</v>
      </c>
      <c r="C13" s="20">
        <v>87</v>
      </c>
      <c r="D13" s="20">
        <v>1</v>
      </c>
      <c r="E13" s="31">
        <v>54209.92</v>
      </c>
      <c r="F13" s="31">
        <v>243.6</v>
      </c>
      <c r="G13" s="31">
        <v>87</v>
      </c>
      <c r="H13" s="31">
        <v>75842.64</v>
      </c>
      <c r="I13" s="31"/>
      <c r="J13" s="31"/>
      <c r="K13" s="31">
        <v>1</v>
      </c>
      <c r="L13" s="31">
        <v>321.41</v>
      </c>
      <c r="M13" s="31"/>
      <c r="N13" s="31"/>
      <c r="O13" s="20">
        <f t="shared" si="1"/>
        <v>0</v>
      </c>
      <c r="P13" s="31">
        <f t="shared" si="2"/>
        <v>0</v>
      </c>
      <c r="Q13" s="20"/>
      <c r="R13" s="31"/>
      <c r="S13" s="20"/>
      <c r="T13" s="31"/>
      <c r="U13" s="52"/>
    </row>
    <row r="14" spans="1:21" ht="16.5" customHeight="1">
      <c r="A14" s="5">
        <v>6</v>
      </c>
      <c r="B14" s="10" t="s">
        <v>16</v>
      </c>
      <c r="C14" s="20">
        <v>13706</v>
      </c>
      <c r="D14" s="20">
        <v>2</v>
      </c>
      <c r="E14" s="31">
        <v>1700412.89999994</v>
      </c>
      <c r="F14" s="31">
        <v>243.6</v>
      </c>
      <c r="G14" s="31">
        <v>13370</v>
      </c>
      <c r="H14" s="31">
        <v>1691949.11999994</v>
      </c>
      <c r="I14" s="31">
        <v>3</v>
      </c>
      <c r="J14" s="31">
        <v>365.4</v>
      </c>
      <c r="K14" s="31">
        <v>83</v>
      </c>
      <c r="L14" s="31">
        <v>10724.04</v>
      </c>
      <c r="M14" s="31">
        <v>27</v>
      </c>
      <c r="N14" s="31">
        <v>3118.48</v>
      </c>
      <c r="O14" s="20">
        <f t="shared" si="1"/>
        <v>105</v>
      </c>
      <c r="P14" s="31">
        <f t="shared" si="2"/>
        <v>13515.4</v>
      </c>
      <c r="Q14" s="20"/>
      <c r="R14" s="31"/>
      <c r="S14" s="20">
        <v>105</v>
      </c>
      <c r="T14" s="31">
        <v>13515.4</v>
      </c>
      <c r="U14" s="52"/>
    </row>
    <row r="15" spans="1:21" ht="21" customHeight="1">
      <c r="A15" s="5">
        <v>7</v>
      </c>
      <c r="B15" s="10" t="s">
        <v>17</v>
      </c>
      <c r="C15" s="20">
        <v>3465</v>
      </c>
      <c r="D15" s="20">
        <v>1</v>
      </c>
      <c r="E15" s="31">
        <v>426177.399999999</v>
      </c>
      <c r="F15" s="31">
        <v>121.8</v>
      </c>
      <c r="G15" s="31">
        <v>3169</v>
      </c>
      <c r="H15" s="31">
        <v>437123.879999999</v>
      </c>
      <c r="I15" s="31">
        <v>3</v>
      </c>
      <c r="J15" s="31">
        <v>487.2</v>
      </c>
      <c r="K15" s="31">
        <v>59</v>
      </c>
      <c r="L15" s="31">
        <v>9658.21</v>
      </c>
      <c r="M15" s="31">
        <v>7</v>
      </c>
      <c r="N15" s="31">
        <v>852.6</v>
      </c>
      <c r="O15" s="20">
        <f t="shared" si="1"/>
        <v>239</v>
      </c>
      <c r="P15" s="31">
        <f t="shared" si="2"/>
        <v>28744.6</v>
      </c>
      <c r="Q15" s="20">
        <v>1</v>
      </c>
      <c r="R15" s="31">
        <v>121.8</v>
      </c>
      <c r="S15" s="20">
        <v>238</v>
      </c>
      <c r="T15" s="31">
        <v>28622.8</v>
      </c>
      <c r="U15" s="52"/>
    </row>
    <row r="16" spans="1:21" ht="33.75" customHeight="1">
      <c r="A16" s="5">
        <v>8</v>
      </c>
      <c r="B16" s="10" t="s">
        <v>18</v>
      </c>
      <c r="C16" s="31">
        <f aca="true" t="shared" si="3" ref="C16:N16">SUM(C17:C18)</f>
        <v>73</v>
      </c>
      <c r="D16" s="31">
        <f t="shared" si="3"/>
        <v>1</v>
      </c>
      <c r="E16" s="31">
        <f t="shared" si="3"/>
        <v>324777.57</v>
      </c>
      <c r="F16" s="31">
        <f t="shared" si="3"/>
        <v>0</v>
      </c>
      <c r="G16" s="31">
        <f t="shared" si="3"/>
        <v>69</v>
      </c>
      <c r="H16" s="31">
        <f t="shared" si="3"/>
        <v>20041.6</v>
      </c>
      <c r="I16" s="31">
        <f t="shared" si="3"/>
        <v>0</v>
      </c>
      <c r="J16" s="31">
        <f t="shared" si="3"/>
        <v>0</v>
      </c>
      <c r="K16" s="31">
        <f t="shared" si="3"/>
        <v>3</v>
      </c>
      <c r="L16" s="31">
        <f t="shared" si="3"/>
        <v>1030.8</v>
      </c>
      <c r="M16" s="31">
        <f t="shared" si="3"/>
        <v>0</v>
      </c>
      <c r="N16" s="31">
        <f t="shared" si="3"/>
        <v>0</v>
      </c>
      <c r="O16" s="31">
        <f t="shared" si="1"/>
        <v>4</v>
      </c>
      <c r="P16" s="31">
        <f t="shared" si="2"/>
        <v>974.8</v>
      </c>
      <c r="Q16" s="31">
        <f>SUM(Q17:Q18)</f>
        <v>0</v>
      </c>
      <c r="R16" s="31">
        <f>SUM(R17:R18)</f>
        <v>0</v>
      </c>
      <c r="S16" s="31">
        <f>SUM(S17:S18)</f>
        <v>4</v>
      </c>
      <c r="T16" s="31">
        <f>SUM(T17:T18)</f>
        <v>974.8</v>
      </c>
      <c r="U16" s="52"/>
    </row>
    <row r="17" spans="1:21" ht="12.75">
      <c r="A17" s="5">
        <v>9</v>
      </c>
      <c r="B17" s="11" t="s">
        <v>13</v>
      </c>
      <c r="C17" s="20">
        <v>26</v>
      </c>
      <c r="D17" s="20"/>
      <c r="E17" s="31">
        <v>6334</v>
      </c>
      <c r="F17" s="31"/>
      <c r="G17" s="31">
        <v>24</v>
      </c>
      <c r="H17" s="31">
        <v>5773.76</v>
      </c>
      <c r="I17" s="31"/>
      <c r="J17" s="31"/>
      <c r="K17" s="20"/>
      <c r="L17" s="31"/>
      <c r="M17" s="20"/>
      <c r="N17" s="31"/>
      <c r="O17" s="20">
        <f t="shared" si="1"/>
        <v>2</v>
      </c>
      <c r="P17" s="31">
        <f t="shared" si="2"/>
        <v>487.6</v>
      </c>
      <c r="Q17" s="20"/>
      <c r="R17" s="31"/>
      <c r="S17" s="20">
        <v>2</v>
      </c>
      <c r="T17" s="31">
        <v>487.6</v>
      </c>
      <c r="U17" s="52"/>
    </row>
    <row r="18" spans="1:21" ht="23.25" customHeight="1">
      <c r="A18" s="5">
        <v>10</v>
      </c>
      <c r="B18" s="11" t="s">
        <v>19</v>
      </c>
      <c r="C18" s="20">
        <v>47</v>
      </c>
      <c r="D18" s="20">
        <v>1</v>
      </c>
      <c r="E18" s="31">
        <v>318443.57</v>
      </c>
      <c r="F18" s="31"/>
      <c r="G18" s="31">
        <v>45</v>
      </c>
      <c r="H18" s="31">
        <v>14267.84</v>
      </c>
      <c r="I18" s="31"/>
      <c r="J18" s="31"/>
      <c r="K18" s="20">
        <v>3</v>
      </c>
      <c r="L18" s="31">
        <v>1030.8</v>
      </c>
      <c r="M18" s="20"/>
      <c r="N18" s="31"/>
      <c r="O18" s="20">
        <f t="shared" si="1"/>
        <v>2</v>
      </c>
      <c r="P18" s="31">
        <f t="shared" si="2"/>
        <v>487.2</v>
      </c>
      <c r="Q18" s="20"/>
      <c r="R18" s="31"/>
      <c r="S18" s="20">
        <v>2</v>
      </c>
      <c r="T18" s="31">
        <v>487.2</v>
      </c>
      <c r="U18" s="52"/>
    </row>
    <row r="19" spans="1:21" ht="17.25" customHeight="1">
      <c r="A19" s="5">
        <v>11</v>
      </c>
      <c r="B19" s="10" t="s">
        <v>20</v>
      </c>
      <c r="C19" s="20">
        <v>1176</v>
      </c>
      <c r="D19" s="20">
        <v>3</v>
      </c>
      <c r="E19" s="31">
        <v>143602</v>
      </c>
      <c r="F19" s="31">
        <v>365.6</v>
      </c>
      <c r="G19" s="31">
        <v>1104</v>
      </c>
      <c r="H19" s="31">
        <v>139657.44</v>
      </c>
      <c r="I19" s="31"/>
      <c r="J19" s="31"/>
      <c r="K19" s="20">
        <v>1</v>
      </c>
      <c r="L19" s="31">
        <v>121.8</v>
      </c>
      <c r="M19" s="20"/>
      <c r="N19" s="31"/>
      <c r="O19" s="20">
        <f t="shared" si="1"/>
        <v>34</v>
      </c>
      <c r="P19" s="31">
        <f t="shared" si="2"/>
        <v>4141.4</v>
      </c>
      <c r="Q19" s="20"/>
      <c r="R19" s="31"/>
      <c r="S19" s="20">
        <v>34</v>
      </c>
      <c r="T19" s="31">
        <v>4141.4</v>
      </c>
      <c r="U19" s="52"/>
    </row>
    <row r="20" spans="1:21" ht="30" customHeight="1">
      <c r="A20" s="5">
        <v>12</v>
      </c>
      <c r="B20" s="10" t="s">
        <v>21</v>
      </c>
      <c r="C20" s="20">
        <v>62</v>
      </c>
      <c r="D20" s="20"/>
      <c r="E20" s="31">
        <v>13395.18</v>
      </c>
      <c r="F20" s="31"/>
      <c r="G20" s="31">
        <v>62</v>
      </c>
      <c r="H20" s="31">
        <v>29128.77</v>
      </c>
      <c r="I20" s="31"/>
      <c r="J20" s="31"/>
      <c r="K20" s="20"/>
      <c r="L20" s="31"/>
      <c r="M20" s="20">
        <v>1</v>
      </c>
      <c r="N20" s="31">
        <v>243.6</v>
      </c>
      <c r="O20" s="20">
        <f t="shared" si="1"/>
        <v>0</v>
      </c>
      <c r="P20" s="31">
        <f t="shared" si="2"/>
        <v>0</v>
      </c>
      <c r="Q20" s="20"/>
      <c r="R20" s="31"/>
      <c r="S20" s="20"/>
      <c r="T20" s="31"/>
      <c r="U20" s="52"/>
    </row>
    <row r="21" spans="1:21" ht="30" customHeight="1">
      <c r="A21" s="5">
        <v>13</v>
      </c>
      <c r="B21" s="10" t="s">
        <v>22</v>
      </c>
      <c r="C21" s="20">
        <v>170</v>
      </c>
      <c r="D21" s="20"/>
      <c r="E21" s="31">
        <v>30797.1</v>
      </c>
      <c r="F21" s="31"/>
      <c r="G21" s="31">
        <v>153</v>
      </c>
      <c r="H21" s="31">
        <v>58341.71</v>
      </c>
      <c r="I21" s="31"/>
      <c r="J21" s="31"/>
      <c r="K21" s="20">
        <v>3</v>
      </c>
      <c r="L21" s="31">
        <v>365.4</v>
      </c>
      <c r="M21" s="20"/>
      <c r="N21" s="31"/>
      <c r="O21" s="20">
        <f t="shared" si="1"/>
        <v>13</v>
      </c>
      <c r="P21" s="31">
        <f t="shared" si="2"/>
        <v>1583.4</v>
      </c>
      <c r="Q21" s="20"/>
      <c r="R21" s="31"/>
      <c r="S21" s="20">
        <v>13</v>
      </c>
      <c r="T21" s="31">
        <v>1583.4</v>
      </c>
      <c r="U21" s="52"/>
    </row>
    <row r="22" spans="1:21" ht="18.75" customHeight="1">
      <c r="A22" s="5">
        <v>14</v>
      </c>
      <c r="B22" s="10" t="s">
        <v>23</v>
      </c>
      <c r="C22" s="20">
        <v>2</v>
      </c>
      <c r="D22" s="20"/>
      <c r="E22" s="31">
        <v>121.8</v>
      </c>
      <c r="F22" s="31"/>
      <c r="G22" s="31">
        <v>2</v>
      </c>
      <c r="H22" s="31">
        <v>245.8</v>
      </c>
      <c r="I22" s="31"/>
      <c r="J22" s="31"/>
      <c r="K22" s="20"/>
      <c r="L22" s="31"/>
      <c r="M22" s="20"/>
      <c r="N22" s="31"/>
      <c r="O22" s="20">
        <f t="shared" si="1"/>
        <v>0</v>
      </c>
      <c r="P22" s="31">
        <f t="shared" si="2"/>
        <v>0</v>
      </c>
      <c r="Q22" s="20"/>
      <c r="R22" s="31"/>
      <c r="S22" s="20"/>
      <c r="T22" s="31"/>
      <c r="U22" s="52"/>
    </row>
    <row r="23" spans="1:21" ht="17.25" customHeight="1">
      <c r="A23" s="5">
        <v>15</v>
      </c>
      <c r="B23" s="10" t="s">
        <v>24</v>
      </c>
      <c r="C23" s="20">
        <v>1930</v>
      </c>
      <c r="D23" s="20">
        <v>7</v>
      </c>
      <c r="E23" s="31">
        <v>254669.300000001</v>
      </c>
      <c r="F23" s="31">
        <v>974.4</v>
      </c>
      <c r="G23" s="31">
        <v>1880</v>
      </c>
      <c r="H23" s="31">
        <v>402337.439999996</v>
      </c>
      <c r="I23" s="31">
        <v>1</v>
      </c>
      <c r="J23" s="31">
        <v>121.8</v>
      </c>
      <c r="K23" s="20">
        <v>23</v>
      </c>
      <c r="L23" s="31">
        <v>2764.3</v>
      </c>
      <c r="M23" s="20"/>
      <c r="N23" s="31"/>
      <c r="O23" s="20">
        <f t="shared" si="1"/>
        <v>25</v>
      </c>
      <c r="P23" s="31">
        <f t="shared" si="2"/>
        <v>2984.2</v>
      </c>
      <c r="Q23" s="20"/>
      <c r="R23" s="31"/>
      <c r="S23" s="20">
        <v>25</v>
      </c>
      <c r="T23" s="31">
        <v>2984.2</v>
      </c>
      <c r="U23" s="52"/>
    </row>
    <row r="24" spans="1:21" ht="25.5" customHeight="1">
      <c r="A24" s="5">
        <v>16</v>
      </c>
      <c r="B24" s="10" t="s">
        <v>25</v>
      </c>
      <c r="C24" s="20">
        <v>14</v>
      </c>
      <c r="D24" s="20"/>
      <c r="E24" s="31">
        <v>1698.4</v>
      </c>
      <c r="F24" s="31"/>
      <c r="G24" s="31">
        <v>14</v>
      </c>
      <c r="H24" s="31">
        <v>3525.1</v>
      </c>
      <c r="I24" s="31"/>
      <c r="J24" s="31"/>
      <c r="K24" s="20"/>
      <c r="L24" s="31"/>
      <c r="M24" s="20"/>
      <c r="N24" s="31"/>
      <c r="O24" s="20">
        <f t="shared" si="1"/>
        <v>0</v>
      </c>
      <c r="P24" s="31">
        <f t="shared" si="2"/>
        <v>0</v>
      </c>
      <c r="Q24" s="20"/>
      <c r="R24" s="31"/>
      <c r="S24" s="20"/>
      <c r="T24" s="31"/>
      <c r="U24" s="52"/>
    </row>
    <row r="25" spans="1:21" ht="17.25" customHeight="1">
      <c r="A25" s="5">
        <v>17</v>
      </c>
      <c r="B25" s="10" t="s">
        <v>26</v>
      </c>
      <c r="C25" s="20">
        <v>2</v>
      </c>
      <c r="D25" s="20"/>
      <c r="E25" s="31">
        <v>1218</v>
      </c>
      <c r="F25" s="31"/>
      <c r="G25" s="31">
        <v>2</v>
      </c>
      <c r="H25" s="31">
        <v>1218</v>
      </c>
      <c r="I25" s="31"/>
      <c r="J25" s="31"/>
      <c r="K25" s="20"/>
      <c r="L25" s="31"/>
      <c r="M25" s="20"/>
      <c r="N25" s="31"/>
      <c r="O25" s="20">
        <f t="shared" si="1"/>
        <v>0</v>
      </c>
      <c r="P25" s="31">
        <f t="shared" si="2"/>
        <v>0</v>
      </c>
      <c r="Q25" s="20"/>
      <c r="R25" s="31"/>
      <c r="S25" s="20"/>
      <c r="T25" s="31"/>
      <c r="U25" s="52"/>
    </row>
    <row r="26" spans="1:21" ht="26.25" customHeight="1">
      <c r="A26" s="5">
        <v>18</v>
      </c>
      <c r="B26" s="10" t="s">
        <v>27</v>
      </c>
      <c r="C26" s="20">
        <v>1</v>
      </c>
      <c r="D26" s="20"/>
      <c r="E26" s="31">
        <v>243.6</v>
      </c>
      <c r="F26" s="31"/>
      <c r="G26" s="31">
        <v>1</v>
      </c>
      <c r="H26" s="31">
        <v>121.8</v>
      </c>
      <c r="I26" s="31"/>
      <c r="J26" s="31"/>
      <c r="K26" s="20"/>
      <c r="L26" s="31"/>
      <c r="M26" s="20"/>
      <c r="N26" s="31"/>
      <c r="O26" s="20">
        <f t="shared" si="1"/>
        <v>0</v>
      </c>
      <c r="P26" s="31">
        <f t="shared" si="2"/>
        <v>0</v>
      </c>
      <c r="Q26" s="20"/>
      <c r="R26" s="31"/>
      <c r="S26" s="20"/>
      <c r="T26" s="31"/>
      <c r="U26" s="52"/>
    </row>
    <row r="27" spans="1:21" ht="25.5" customHeight="1">
      <c r="A27" s="5">
        <v>19</v>
      </c>
      <c r="B27" s="10" t="s">
        <v>28</v>
      </c>
      <c r="C27" s="20">
        <v>2</v>
      </c>
      <c r="D27" s="20"/>
      <c r="E27" s="31">
        <v>243.6</v>
      </c>
      <c r="F27" s="31"/>
      <c r="G27" s="31">
        <v>2</v>
      </c>
      <c r="H27" s="31">
        <v>243.6</v>
      </c>
      <c r="I27" s="31"/>
      <c r="J27" s="31"/>
      <c r="K27" s="20"/>
      <c r="L27" s="31"/>
      <c r="M27" s="20"/>
      <c r="N27" s="31"/>
      <c r="O27" s="20">
        <f t="shared" si="1"/>
        <v>0</v>
      </c>
      <c r="P27" s="31">
        <f t="shared" si="2"/>
        <v>0</v>
      </c>
      <c r="Q27" s="20"/>
      <c r="R27" s="31"/>
      <c r="S27" s="20"/>
      <c r="T27" s="31"/>
      <c r="U27" s="52"/>
    </row>
    <row r="28" spans="1:21" ht="14.25">
      <c r="A28" s="5">
        <v>20</v>
      </c>
      <c r="B28" s="9" t="s">
        <v>29</v>
      </c>
      <c r="C28" s="53">
        <f aca="true" t="shared" si="4" ref="C28:T28">SUM(C29:C43)</f>
        <v>0</v>
      </c>
      <c r="D28" s="53">
        <f t="shared" si="4"/>
        <v>0</v>
      </c>
      <c r="E28" s="54">
        <f t="shared" si="4"/>
        <v>0</v>
      </c>
      <c r="F28" s="54">
        <f t="shared" si="4"/>
        <v>0</v>
      </c>
      <c r="G28" s="54">
        <f t="shared" si="4"/>
        <v>0</v>
      </c>
      <c r="H28" s="54">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5">
        <v>21</v>
      </c>
      <c r="B29" s="10" t="s">
        <v>12</v>
      </c>
      <c r="C29" s="20"/>
      <c r="D29" s="20"/>
      <c r="E29" s="31"/>
      <c r="F29" s="31"/>
      <c r="G29" s="31"/>
      <c r="H29" s="31"/>
      <c r="I29" s="20"/>
      <c r="J29" s="31"/>
      <c r="K29" s="20"/>
      <c r="L29" s="31"/>
      <c r="M29" s="20"/>
      <c r="N29" s="31"/>
      <c r="O29" s="20">
        <f aca="true" t="shared" si="5" ref="O29:O43">SUM(Q29,S29)</f>
        <v>0</v>
      </c>
      <c r="P29" s="31">
        <f aca="true" t="shared" si="6" ref="P29:P43">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 t="shared" si="5"/>
        <v>0</v>
      </c>
      <c r="P30" s="31">
        <f t="shared" si="6"/>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 t="shared" si="5"/>
        <v>0</v>
      </c>
      <c r="P31" s="31">
        <f t="shared" si="6"/>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 t="shared" si="5"/>
        <v>0</v>
      </c>
      <c r="P32" s="31">
        <f t="shared" si="6"/>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 t="shared" si="5"/>
        <v>0</v>
      </c>
      <c r="P33" s="31">
        <f t="shared" si="6"/>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 t="shared" si="5"/>
        <v>0</v>
      </c>
      <c r="P34" s="31">
        <f t="shared" si="6"/>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 t="shared" si="5"/>
        <v>0</v>
      </c>
      <c r="P35" s="31">
        <f t="shared" si="6"/>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 t="shared" si="5"/>
        <v>0</v>
      </c>
      <c r="P36" s="31">
        <f t="shared" si="6"/>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 t="shared" si="5"/>
        <v>0</v>
      </c>
      <c r="P37" s="31">
        <f t="shared" si="6"/>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 t="shared" si="5"/>
        <v>0</v>
      </c>
      <c r="P38" s="31">
        <f t="shared" si="6"/>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 t="shared" si="5"/>
        <v>0</v>
      </c>
      <c r="P39" s="31">
        <f t="shared" si="6"/>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 t="shared" si="5"/>
        <v>0</v>
      </c>
      <c r="P40" s="31">
        <f t="shared" si="6"/>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 t="shared" si="5"/>
        <v>0</v>
      </c>
      <c r="P41" s="31">
        <f t="shared" si="6"/>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 t="shared" si="5"/>
        <v>0</v>
      </c>
      <c r="P42" s="31">
        <f t="shared" si="6"/>
        <v>0</v>
      </c>
      <c r="Q42" s="20"/>
      <c r="R42" s="31"/>
      <c r="S42" s="20"/>
      <c r="T42" s="31"/>
      <c r="U42" s="52"/>
    </row>
    <row r="43" spans="1:21" ht="12.75">
      <c r="A43" s="5">
        <v>35</v>
      </c>
      <c r="B43" s="10" t="s">
        <v>39</v>
      </c>
      <c r="C43" s="20"/>
      <c r="D43" s="20"/>
      <c r="E43" s="31"/>
      <c r="F43" s="31"/>
      <c r="G43" s="31"/>
      <c r="H43" s="31"/>
      <c r="I43" s="20"/>
      <c r="J43" s="31"/>
      <c r="K43" s="20"/>
      <c r="L43" s="31"/>
      <c r="M43" s="20"/>
      <c r="N43" s="31"/>
      <c r="O43" s="20">
        <f t="shared" si="5"/>
        <v>0</v>
      </c>
      <c r="P43" s="31">
        <f t="shared" si="6"/>
        <v>0</v>
      </c>
      <c r="Q43" s="20"/>
      <c r="R43" s="31"/>
      <c r="S43" s="20"/>
      <c r="T43" s="31"/>
      <c r="U43" s="52"/>
    </row>
    <row r="44" spans="1:21" ht="31.5" customHeight="1">
      <c r="A44" s="5">
        <v>36</v>
      </c>
      <c r="B44" s="9" t="s">
        <v>40</v>
      </c>
      <c r="C44" s="53">
        <f aca="true" t="shared" si="7" ref="C44:T44">SUM(C45:C51)</f>
        <v>2370</v>
      </c>
      <c r="D44" s="53">
        <f t="shared" si="7"/>
        <v>4</v>
      </c>
      <c r="E44" s="54">
        <f t="shared" si="7"/>
        <v>177724.170000001</v>
      </c>
      <c r="F44" s="54">
        <f t="shared" si="7"/>
        <v>219.24</v>
      </c>
      <c r="G44" s="54">
        <f t="shared" si="7"/>
        <v>1714</v>
      </c>
      <c r="H44" s="54">
        <f t="shared" si="7"/>
        <v>171057.48999999996</v>
      </c>
      <c r="I44" s="53">
        <f t="shared" si="7"/>
        <v>6</v>
      </c>
      <c r="J44" s="54">
        <f t="shared" si="7"/>
        <v>862.8</v>
      </c>
      <c r="K44" s="53">
        <f t="shared" si="7"/>
        <v>38</v>
      </c>
      <c r="L44" s="54">
        <f t="shared" si="7"/>
        <v>4566.15</v>
      </c>
      <c r="M44" s="53">
        <f t="shared" si="7"/>
        <v>8</v>
      </c>
      <c r="N44" s="54">
        <f t="shared" si="7"/>
        <v>657.72</v>
      </c>
      <c r="O44" s="53">
        <f t="shared" si="7"/>
        <v>330</v>
      </c>
      <c r="P44" s="54">
        <f t="shared" si="7"/>
        <v>28893.63</v>
      </c>
      <c r="Q44" s="53">
        <f t="shared" si="7"/>
        <v>0</v>
      </c>
      <c r="R44" s="54">
        <f t="shared" si="7"/>
        <v>0</v>
      </c>
      <c r="S44" s="53">
        <f t="shared" si="7"/>
        <v>330</v>
      </c>
      <c r="T44" s="54">
        <f t="shared" si="7"/>
        <v>28893.63</v>
      </c>
      <c r="U44" s="52"/>
    </row>
    <row r="45" spans="1:21" ht="12.75">
      <c r="A45" s="5">
        <v>37</v>
      </c>
      <c r="B45" s="10" t="s">
        <v>41</v>
      </c>
      <c r="C45" s="20">
        <v>168</v>
      </c>
      <c r="D45" s="20">
        <v>1</v>
      </c>
      <c r="E45" s="31">
        <v>23004.67</v>
      </c>
      <c r="F45" s="31"/>
      <c r="G45" s="31">
        <v>64</v>
      </c>
      <c r="H45" s="31">
        <v>20911.11</v>
      </c>
      <c r="I45" s="31">
        <v>3</v>
      </c>
      <c r="J45" s="31">
        <v>561</v>
      </c>
      <c r="K45" s="20">
        <v>4</v>
      </c>
      <c r="L45" s="31">
        <v>682.72</v>
      </c>
      <c r="M45" s="20">
        <v>2</v>
      </c>
      <c r="N45" s="31">
        <v>365.4</v>
      </c>
      <c r="O45" s="20">
        <f aca="true" t="shared" si="8" ref="O45:P51">SUM(Q45,S45)</f>
        <v>91</v>
      </c>
      <c r="P45" s="31">
        <f t="shared" si="8"/>
        <v>11671.69</v>
      </c>
      <c r="Q45" s="20"/>
      <c r="R45" s="31"/>
      <c r="S45" s="20">
        <v>91</v>
      </c>
      <c r="T45" s="31">
        <v>11671.69</v>
      </c>
      <c r="U45" s="52"/>
    </row>
    <row r="46" spans="1:21" ht="15" customHeight="1">
      <c r="A46" s="5">
        <v>38</v>
      </c>
      <c r="B46" s="10" t="s">
        <v>42</v>
      </c>
      <c r="C46" s="20">
        <v>2170</v>
      </c>
      <c r="D46" s="20">
        <v>3</v>
      </c>
      <c r="E46" s="31">
        <v>150175.540000001</v>
      </c>
      <c r="F46" s="31">
        <v>219.24</v>
      </c>
      <c r="G46" s="31">
        <v>1622</v>
      </c>
      <c r="H46" s="31">
        <v>146442.8</v>
      </c>
      <c r="I46" s="31">
        <v>3</v>
      </c>
      <c r="J46" s="31">
        <v>301.8</v>
      </c>
      <c r="K46" s="20">
        <v>34</v>
      </c>
      <c r="L46" s="31">
        <v>3883.43</v>
      </c>
      <c r="M46" s="20">
        <v>6</v>
      </c>
      <c r="N46" s="31">
        <v>292.32</v>
      </c>
      <c r="O46" s="20">
        <f t="shared" si="8"/>
        <v>236</v>
      </c>
      <c r="P46" s="31">
        <f t="shared" si="8"/>
        <v>17027.06</v>
      </c>
      <c r="Q46" s="20"/>
      <c r="R46" s="31"/>
      <c r="S46" s="20">
        <v>236</v>
      </c>
      <c r="T46" s="31">
        <v>17027.06</v>
      </c>
      <c r="U46" s="52"/>
    </row>
    <row r="47" spans="1:21" ht="29.25" customHeight="1">
      <c r="A47" s="5">
        <v>39</v>
      </c>
      <c r="B47" s="10" t="s">
        <v>21</v>
      </c>
      <c r="C47" s="20">
        <v>9</v>
      </c>
      <c r="D47" s="20"/>
      <c r="E47" s="31">
        <v>1188.12</v>
      </c>
      <c r="F47" s="31"/>
      <c r="G47" s="31">
        <v>9</v>
      </c>
      <c r="H47" s="31">
        <v>619.4</v>
      </c>
      <c r="I47" s="31"/>
      <c r="J47" s="31"/>
      <c r="K47" s="20"/>
      <c r="L47" s="31"/>
      <c r="M47" s="20"/>
      <c r="N47" s="31"/>
      <c r="O47" s="20">
        <f t="shared" si="8"/>
        <v>0</v>
      </c>
      <c r="P47" s="31">
        <f t="shared" si="8"/>
        <v>0</v>
      </c>
      <c r="Q47" s="20"/>
      <c r="R47" s="31"/>
      <c r="S47" s="20"/>
      <c r="T47" s="31"/>
      <c r="U47" s="52"/>
    </row>
    <row r="48" spans="1:21" ht="30" customHeight="1">
      <c r="A48" s="5">
        <v>40</v>
      </c>
      <c r="B48" s="10" t="s">
        <v>22</v>
      </c>
      <c r="C48" s="20">
        <v>8</v>
      </c>
      <c r="D48" s="20"/>
      <c r="E48" s="31">
        <v>1559.24</v>
      </c>
      <c r="F48" s="31"/>
      <c r="G48" s="31">
        <v>6</v>
      </c>
      <c r="H48" s="31">
        <v>1531.24</v>
      </c>
      <c r="I48" s="31"/>
      <c r="J48" s="31"/>
      <c r="K48" s="20"/>
      <c r="L48" s="31"/>
      <c r="M48" s="20"/>
      <c r="N48" s="31"/>
      <c r="O48" s="20">
        <f t="shared" si="8"/>
        <v>2</v>
      </c>
      <c r="P48" s="31">
        <f t="shared" si="8"/>
        <v>73.08</v>
      </c>
      <c r="Q48" s="20"/>
      <c r="R48" s="31"/>
      <c r="S48" s="20">
        <v>2</v>
      </c>
      <c r="T48" s="31">
        <v>73.08</v>
      </c>
      <c r="U48" s="52"/>
    </row>
    <row r="49" spans="1:21" ht="30" customHeight="1">
      <c r="A49" s="5">
        <v>41</v>
      </c>
      <c r="B49" s="10" t="s">
        <v>43</v>
      </c>
      <c r="C49" s="20">
        <v>2</v>
      </c>
      <c r="D49" s="20"/>
      <c r="E49" s="31">
        <v>97.9</v>
      </c>
      <c r="F49" s="31"/>
      <c r="G49" s="31">
        <v>2</v>
      </c>
      <c r="H49" s="31">
        <v>97.44</v>
      </c>
      <c r="I49" s="31"/>
      <c r="J49" s="31"/>
      <c r="K49" s="20"/>
      <c r="L49" s="31"/>
      <c r="M49" s="20"/>
      <c r="N49" s="31"/>
      <c r="O49" s="20">
        <f t="shared" si="8"/>
        <v>0</v>
      </c>
      <c r="P49" s="31">
        <f t="shared" si="8"/>
        <v>0</v>
      </c>
      <c r="Q49" s="20"/>
      <c r="R49" s="31"/>
      <c r="S49" s="20"/>
      <c r="T49" s="31"/>
      <c r="U49" s="52"/>
    </row>
    <row r="50" spans="1:21" ht="16.5" customHeight="1">
      <c r="A50" s="5">
        <v>42</v>
      </c>
      <c r="B50" s="10" t="s">
        <v>24</v>
      </c>
      <c r="C50" s="20">
        <v>13</v>
      </c>
      <c r="D50" s="20"/>
      <c r="E50" s="31">
        <v>1698.7</v>
      </c>
      <c r="F50" s="31"/>
      <c r="G50" s="31">
        <v>11</v>
      </c>
      <c r="H50" s="31">
        <v>1455.5</v>
      </c>
      <c r="I50" s="31"/>
      <c r="J50" s="31"/>
      <c r="K50" s="20"/>
      <c r="L50" s="31"/>
      <c r="M50" s="20"/>
      <c r="N50" s="31"/>
      <c r="O50" s="20">
        <f t="shared" si="8"/>
        <v>1</v>
      </c>
      <c r="P50" s="31">
        <f t="shared" si="8"/>
        <v>121.8</v>
      </c>
      <c r="Q50" s="20"/>
      <c r="R50" s="31"/>
      <c r="S50" s="20">
        <v>1</v>
      </c>
      <c r="T50" s="31">
        <v>121.8</v>
      </c>
      <c r="U50" s="52"/>
    </row>
    <row r="51" spans="1:21" ht="24.75" customHeight="1">
      <c r="A51" s="5">
        <v>43</v>
      </c>
      <c r="B51" s="10" t="s">
        <v>28</v>
      </c>
      <c r="C51" s="20"/>
      <c r="D51" s="20"/>
      <c r="E51" s="31"/>
      <c r="F51" s="31"/>
      <c r="G51" s="31"/>
      <c r="H51" s="31"/>
      <c r="I51" s="31"/>
      <c r="J51" s="31"/>
      <c r="K51" s="20"/>
      <c r="L51" s="31"/>
      <c r="M51" s="20"/>
      <c r="N51" s="31"/>
      <c r="O51" s="20">
        <f t="shared" si="8"/>
        <v>0</v>
      </c>
      <c r="P51" s="31">
        <f t="shared" si="8"/>
        <v>0</v>
      </c>
      <c r="Q51" s="20"/>
      <c r="R51" s="31"/>
      <c r="S51" s="20"/>
      <c r="T51" s="31"/>
      <c r="U51" s="52"/>
    </row>
    <row r="52" spans="1:21" ht="31.5" customHeight="1">
      <c r="A52" s="5">
        <v>44</v>
      </c>
      <c r="B52" s="9" t="s">
        <v>44</v>
      </c>
      <c r="C52" s="53">
        <f aca="true" t="shared" si="9" ref="C52:T52">SUM(C53:C57)</f>
        <v>1173</v>
      </c>
      <c r="D52" s="53">
        <f t="shared" si="9"/>
        <v>0</v>
      </c>
      <c r="E52" s="54">
        <f t="shared" si="9"/>
        <v>6572</v>
      </c>
      <c r="F52" s="54">
        <f t="shared" si="9"/>
        <v>0</v>
      </c>
      <c r="G52" s="54">
        <f t="shared" si="9"/>
        <v>1164</v>
      </c>
      <c r="H52" s="54">
        <f t="shared" si="9"/>
        <v>7537.44</v>
      </c>
      <c r="I52" s="53">
        <f t="shared" si="9"/>
        <v>0</v>
      </c>
      <c r="J52" s="54">
        <f t="shared" si="9"/>
        <v>0</v>
      </c>
      <c r="K52" s="53">
        <f t="shared" si="9"/>
        <v>1</v>
      </c>
      <c r="L52" s="54">
        <f t="shared" si="9"/>
        <v>10</v>
      </c>
      <c r="M52" s="53">
        <f t="shared" si="9"/>
        <v>2</v>
      </c>
      <c r="N52" s="54">
        <f t="shared" si="9"/>
        <v>51.54</v>
      </c>
      <c r="O52" s="53">
        <f t="shared" si="9"/>
        <v>5</v>
      </c>
      <c r="P52" s="54">
        <f t="shared" si="9"/>
        <v>31</v>
      </c>
      <c r="Q52" s="53">
        <f t="shared" si="9"/>
        <v>1</v>
      </c>
      <c r="R52" s="54">
        <f t="shared" si="9"/>
        <v>10</v>
      </c>
      <c r="S52" s="53">
        <f t="shared" si="9"/>
        <v>4</v>
      </c>
      <c r="T52" s="54">
        <f t="shared" si="9"/>
        <v>21</v>
      </c>
      <c r="U52" s="52"/>
    </row>
    <row r="53" spans="1:21" ht="12.75">
      <c r="A53" s="5">
        <v>45</v>
      </c>
      <c r="B53" s="10" t="s">
        <v>45</v>
      </c>
      <c r="C53" s="20">
        <v>743</v>
      </c>
      <c r="D53" s="20">
        <v>0</v>
      </c>
      <c r="E53" s="31">
        <v>3245</v>
      </c>
      <c r="F53" s="31">
        <v>0</v>
      </c>
      <c r="G53" s="31">
        <v>740</v>
      </c>
      <c r="H53" s="31">
        <v>3590.54</v>
      </c>
      <c r="I53" s="31"/>
      <c r="J53" s="31"/>
      <c r="K53" s="20">
        <v>1</v>
      </c>
      <c r="L53" s="31">
        <v>10</v>
      </c>
      <c r="M53" s="20">
        <v>1</v>
      </c>
      <c r="N53" s="31">
        <v>36.54</v>
      </c>
      <c r="O53" s="20">
        <f aca="true" t="shared" si="10" ref="O53:P58">SUM(Q53,S53)</f>
        <v>1</v>
      </c>
      <c r="P53" s="31">
        <f t="shared" si="10"/>
        <v>10</v>
      </c>
      <c r="Q53" s="20">
        <v>1</v>
      </c>
      <c r="R53" s="31">
        <v>10</v>
      </c>
      <c r="S53" s="20"/>
      <c r="T53" s="31"/>
      <c r="U53" s="52"/>
    </row>
    <row r="54" spans="1:21" ht="22.5" customHeight="1">
      <c r="A54" s="5">
        <v>46</v>
      </c>
      <c r="B54" s="10" t="s">
        <v>46</v>
      </c>
      <c r="C54" s="20">
        <v>269</v>
      </c>
      <c r="D54" s="20">
        <v>0</v>
      </c>
      <c r="E54" s="31">
        <v>819</v>
      </c>
      <c r="F54" s="31">
        <v>0</v>
      </c>
      <c r="G54" s="31">
        <v>264</v>
      </c>
      <c r="H54" s="31">
        <v>985.9</v>
      </c>
      <c r="I54" s="31"/>
      <c r="J54" s="31"/>
      <c r="K54" s="20"/>
      <c r="L54" s="31"/>
      <c r="M54" s="20"/>
      <c r="N54" s="31"/>
      <c r="O54" s="20">
        <f t="shared" si="10"/>
        <v>3</v>
      </c>
      <c r="P54" s="31">
        <f t="shared" si="10"/>
        <v>6</v>
      </c>
      <c r="Q54" s="20"/>
      <c r="R54" s="31"/>
      <c r="S54" s="20">
        <v>3</v>
      </c>
      <c r="T54" s="31">
        <v>6</v>
      </c>
      <c r="U54" s="52"/>
    </row>
    <row r="55" spans="1:21" ht="24.75" customHeight="1">
      <c r="A55" s="5">
        <v>47</v>
      </c>
      <c r="B55" s="10" t="s">
        <v>47</v>
      </c>
      <c r="C55" s="20">
        <v>23</v>
      </c>
      <c r="D55" s="20">
        <v>0</v>
      </c>
      <c r="E55" s="31">
        <v>423</v>
      </c>
      <c r="F55" s="31">
        <v>0</v>
      </c>
      <c r="G55" s="31">
        <v>23</v>
      </c>
      <c r="H55" s="31">
        <v>513</v>
      </c>
      <c r="I55" s="31"/>
      <c r="J55" s="31"/>
      <c r="K55" s="20"/>
      <c r="L55" s="31"/>
      <c r="M55" s="20"/>
      <c r="N55" s="31"/>
      <c r="O55" s="20">
        <f t="shared" si="10"/>
        <v>0</v>
      </c>
      <c r="P55" s="31">
        <f t="shared" si="10"/>
        <v>0</v>
      </c>
      <c r="Q55" s="20"/>
      <c r="R55" s="31"/>
      <c r="S55" s="20"/>
      <c r="T55" s="31"/>
      <c r="U55" s="52"/>
    </row>
    <row r="56" spans="1:21" ht="24" customHeight="1">
      <c r="A56" s="5">
        <v>48</v>
      </c>
      <c r="B56" s="10" t="s">
        <v>48</v>
      </c>
      <c r="C56" s="20">
        <v>138</v>
      </c>
      <c r="D56" s="20">
        <v>0</v>
      </c>
      <c r="E56" s="31">
        <v>2085</v>
      </c>
      <c r="F56" s="31">
        <v>0</v>
      </c>
      <c r="G56" s="31">
        <v>137</v>
      </c>
      <c r="H56" s="31">
        <v>2448</v>
      </c>
      <c r="I56" s="31"/>
      <c r="J56" s="31"/>
      <c r="K56" s="20"/>
      <c r="L56" s="31"/>
      <c r="M56" s="20">
        <v>1</v>
      </c>
      <c r="N56" s="31">
        <v>15</v>
      </c>
      <c r="O56" s="20">
        <f t="shared" si="10"/>
        <v>1</v>
      </c>
      <c r="P56" s="31">
        <f t="shared" si="10"/>
        <v>15</v>
      </c>
      <c r="Q56" s="20"/>
      <c r="R56" s="31"/>
      <c r="S56" s="20">
        <v>1</v>
      </c>
      <c r="T56" s="31">
        <v>15</v>
      </c>
      <c r="U56" s="52"/>
    </row>
    <row r="57" spans="1:21" ht="50.25" customHeight="1">
      <c r="A57" s="5">
        <v>49</v>
      </c>
      <c r="B57" s="10" t="s">
        <v>49</v>
      </c>
      <c r="C57" s="20"/>
      <c r="D57" s="20">
        <v>0</v>
      </c>
      <c r="E57" s="31"/>
      <c r="F57" s="31">
        <v>0</v>
      </c>
      <c r="G57" s="31"/>
      <c r="H57" s="31"/>
      <c r="I57" s="31"/>
      <c r="J57" s="31"/>
      <c r="K57" s="20"/>
      <c r="L57" s="31"/>
      <c r="M57" s="20"/>
      <c r="N57" s="31"/>
      <c r="O57" s="20">
        <f t="shared" si="10"/>
        <v>0</v>
      </c>
      <c r="P57" s="31">
        <f t="shared" si="10"/>
        <v>0</v>
      </c>
      <c r="Q57" s="20"/>
      <c r="R57" s="31"/>
      <c r="S57" s="20"/>
      <c r="T57" s="31"/>
      <c r="U57" s="52"/>
    </row>
    <row r="58" spans="1:21" ht="43.5" customHeight="1">
      <c r="A58" s="5">
        <v>50</v>
      </c>
      <c r="B58" s="12" t="s">
        <v>50</v>
      </c>
      <c r="C58" s="20">
        <v>47051</v>
      </c>
      <c r="D58" s="20">
        <v>0</v>
      </c>
      <c r="E58" s="31">
        <v>1719242.24000001</v>
      </c>
      <c r="F58" s="31">
        <v>0</v>
      </c>
      <c r="G58" s="31">
        <v>22037</v>
      </c>
      <c r="H58" s="31">
        <v>819106.580000005</v>
      </c>
      <c r="I58" s="31">
        <v>30</v>
      </c>
      <c r="J58" s="31">
        <v>1104.74</v>
      </c>
      <c r="K58" s="20"/>
      <c r="L58" s="31"/>
      <c r="M58" s="20">
        <v>47047</v>
      </c>
      <c r="N58" s="31">
        <v>1719112.09000001</v>
      </c>
      <c r="O58" s="20">
        <f t="shared" si="10"/>
        <v>4</v>
      </c>
      <c r="P58" s="31">
        <f t="shared" si="10"/>
        <v>109.62</v>
      </c>
      <c r="Q58" s="20">
        <v>2</v>
      </c>
      <c r="R58" s="31">
        <v>73.08</v>
      </c>
      <c r="S58" s="20">
        <v>2</v>
      </c>
      <c r="T58" s="31">
        <v>36.54</v>
      </c>
      <c r="U58" s="52"/>
    </row>
    <row r="59" spans="1:21" ht="15.75" customHeight="1">
      <c r="A59" s="5">
        <v>51</v>
      </c>
      <c r="B59" s="13" t="s">
        <v>51</v>
      </c>
      <c r="C59" s="54">
        <f aca="true" t="shared" si="11" ref="C59:T59">SUM(C9,C28,C44,C52,C58)</f>
        <v>116366</v>
      </c>
      <c r="D59" s="54">
        <f t="shared" si="11"/>
        <v>166</v>
      </c>
      <c r="E59" s="54">
        <f t="shared" si="11"/>
        <v>29595315.790000126</v>
      </c>
      <c r="F59" s="54">
        <f t="shared" si="11"/>
        <v>115450.44</v>
      </c>
      <c r="G59" s="54">
        <f t="shared" si="11"/>
        <v>81556</v>
      </c>
      <c r="H59" s="54">
        <f t="shared" si="11"/>
        <v>28682595.420000162</v>
      </c>
      <c r="I59" s="54">
        <f t="shared" si="11"/>
        <v>84</v>
      </c>
      <c r="J59" s="54">
        <f t="shared" si="11"/>
        <v>26042.85</v>
      </c>
      <c r="K59" s="54">
        <f t="shared" si="11"/>
        <v>920</v>
      </c>
      <c r="L59" s="54">
        <f t="shared" si="11"/>
        <v>549264.3700000001</v>
      </c>
      <c r="M59" s="54">
        <f t="shared" si="11"/>
        <v>48411</v>
      </c>
      <c r="N59" s="54">
        <f t="shared" si="11"/>
        <v>2133390.74000001</v>
      </c>
      <c r="O59" s="54">
        <f t="shared" si="11"/>
        <v>5681</v>
      </c>
      <c r="P59" s="54">
        <f t="shared" si="11"/>
        <v>1677437.1199999999</v>
      </c>
      <c r="Q59" s="54">
        <f t="shared" si="11"/>
        <v>8</v>
      </c>
      <c r="R59" s="54">
        <f t="shared" si="11"/>
        <v>3893.84</v>
      </c>
      <c r="S59" s="54">
        <f t="shared" si="11"/>
        <v>5673</v>
      </c>
      <c r="T59" s="54">
        <f t="shared" si="11"/>
        <v>1673543.2799999996</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&amp;L6DB87DFE&amp;CФорма № Зведений- 10 (судовий збір), Підрозділ: ТУ ДСА в Одеській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C49" sqref="C4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63" t="s">
        <v>75</v>
      </c>
      <c r="C1" s="63"/>
      <c r="D1" s="80"/>
    </row>
    <row r="2" spans="1:6" ht="12.75">
      <c r="A2" s="42"/>
      <c r="B2" s="64"/>
      <c r="C2" s="64"/>
      <c r="D2" s="64"/>
      <c r="E2" s="42"/>
      <c r="F2" s="42"/>
    </row>
    <row r="3" spans="1:7" ht="37.5" customHeight="1">
      <c r="A3" s="8" t="s">
        <v>6</v>
      </c>
      <c r="B3" s="8" t="s">
        <v>76</v>
      </c>
      <c r="C3" s="8"/>
      <c r="D3" s="8"/>
      <c r="E3" s="4" t="s">
        <v>62</v>
      </c>
      <c r="F3" s="4" t="s">
        <v>71</v>
      </c>
      <c r="G3" s="90"/>
    </row>
    <row r="4" spans="1:7" ht="12.75">
      <c r="A4" s="8"/>
      <c r="B4" s="8"/>
      <c r="C4" s="8"/>
      <c r="D4" s="8"/>
      <c r="E4" s="4"/>
      <c r="F4" s="4"/>
      <c r="G4" s="52"/>
    </row>
    <row r="5" spans="1:7" ht="15">
      <c r="A5" s="55">
        <v>1</v>
      </c>
      <c r="B5" s="65" t="s">
        <v>77</v>
      </c>
      <c r="C5" s="65"/>
      <c r="D5" s="65"/>
      <c r="E5" s="97">
        <f>SUM(E6:E31)</f>
        <v>5673</v>
      </c>
      <c r="F5" s="98">
        <f>SUM(F6:F31)</f>
        <v>1673543.2099999979</v>
      </c>
      <c r="G5" s="52"/>
    </row>
    <row r="6" spans="1:7" ht="15">
      <c r="A6" s="55">
        <v>2</v>
      </c>
      <c r="B6" s="66" t="s">
        <v>78</v>
      </c>
      <c r="C6" s="76"/>
      <c r="D6" s="81"/>
      <c r="E6" s="84">
        <v>499</v>
      </c>
      <c r="F6" s="89">
        <v>152369.97</v>
      </c>
      <c r="G6" s="52"/>
    </row>
    <row r="7" spans="1:7" ht="15">
      <c r="A7" s="55">
        <v>3</v>
      </c>
      <c r="B7" s="66" t="s">
        <v>79</v>
      </c>
      <c r="C7" s="76"/>
      <c r="D7" s="81"/>
      <c r="E7" s="84">
        <v>40</v>
      </c>
      <c r="F7" s="89">
        <v>32576.62</v>
      </c>
      <c r="G7" s="52"/>
    </row>
    <row r="8" spans="1:7" ht="15">
      <c r="A8" s="55">
        <v>4</v>
      </c>
      <c r="B8" s="66" t="s">
        <v>80</v>
      </c>
      <c r="C8" s="76"/>
      <c r="D8" s="81"/>
      <c r="E8" s="84">
        <v>2860</v>
      </c>
      <c r="F8" s="89">
        <v>693838.5399999979</v>
      </c>
      <c r="G8" s="52"/>
    </row>
    <row r="9" spans="1:7" ht="37.5" customHeight="1">
      <c r="A9" s="55">
        <v>5</v>
      </c>
      <c r="B9" s="66" t="s">
        <v>0</v>
      </c>
      <c r="C9" s="76"/>
      <c r="D9" s="81"/>
      <c r="E9" s="84">
        <v>4</v>
      </c>
      <c r="F9" s="89">
        <v>4263</v>
      </c>
      <c r="G9" s="90"/>
    </row>
    <row r="10" spans="1:7" ht="37.5" customHeight="1">
      <c r="A10" s="55">
        <v>6</v>
      </c>
      <c r="B10" s="66" t="s">
        <v>81</v>
      </c>
      <c r="C10" s="76"/>
      <c r="D10" s="81"/>
      <c r="E10" s="84">
        <v>25</v>
      </c>
      <c r="F10" s="89">
        <v>3165.8</v>
      </c>
      <c r="G10" s="90"/>
    </row>
    <row r="11" spans="1:7" ht="15">
      <c r="A11" s="55">
        <v>7</v>
      </c>
      <c r="B11" s="67" t="s">
        <v>82</v>
      </c>
      <c r="C11" s="77"/>
      <c r="D11" s="82"/>
      <c r="E11" s="84">
        <v>87</v>
      </c>
      <c r="F11" s="89">
        <v>89075.63</v>
      </c>
      <c r="G11" s="52"/>
    </row>
    <row r="12" spans="1:7" ht="15">
      <c r="A12" s="55">
        <v>8</v>
      </c>
      <c r="B12" s="67" t="s">
        <v>83</v>
      </c>
      <c r="C12" s="77"/>
      <c r="D12" s="82"/>
      <c r="E12" s="84">
        <v>2</v>
      </c>
      <c r="F12" s="89">
        <v>255.78</v>
      </c>
      <c r="G12" s="52"/>
    </row>
    <row r="13" spans="1:7" ht="15">
      <c r="A13" s="55">
        <v>9</v>
      </c>
      <c r="B13" s="67" t="s">
        <v>84</v>
      </c>
      <c r="C13" s="77"/>
      <c r="D13" s="82"/>
      <c r="E13" s="84">
        <v>760</v>
      </c>
      <c r="F13" s="89">
        <v>195720.67</v>
      </c>
      <c r="G13" s="52"/>
    </row>
    <row r="14" spans="1:7" ht="37.5" customHeight="1">
      <c r="A14" s="55">
        <v>10</v>
      </c>
      <c r="B14" s="66" t="s">
        <v>85</v>
      </c>
      <c r="C14" s="76"/>
      <c r="D14" s="81"/>
      <c r="E14" s="84">
        <v>22</v>
      </c>
      <c r="F14" s="89">
        <v>4260.4</v>
      </c>
      <c r="G14" s="90"/>
    </row>
    <row r="15" spans="1:7" ht="15">
      <c r="A15" s="55">
        <v>11</v>
      </c>
      <c r="B15" s="67" t="s">
        <v>86</v>
      </c>
      <c r="C15" s="77"/>
      <c r="D15" s="82"/>
      <c r="E15" s="84">
        <v>729</v>
      </c>
      <c r="F15" s="89">
        <v>270404.82</v>
      </c>
      <c r="G15" s="52"/>
    </row>
    <row r="16" spans="1:7" ht="15">
      <c r="A16" s="55">
        <v>12</v>
      </c>
      <c r="B16" s="67" t="s">
        <v>87</v>
      </c>
      <c r="C16" s="77"/>
      <c r="D16" s="82"/>
      <c r="E16" s="84">
        <v>33</v>
      </c>
      <c r="F16" s="89">
        <v>10766.19</v>
      </c>
      <c r="G16" s="52"/>
    </row>
    <row r="17" spans="1:7" ht="15">
      <c r="A17" s="55">
        <v>13</v>
      </c>
      <c r="B17" s="68" t="s">
        <v>88</v>
      </c>
      <c r="C17" s="68"/>
      <c r="D17" s="68"/>
      <c r="E17" s="84">
        <v>195</v>
      </c>
      <c r="F17" s="89">
        <v>62370.55</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5">
      <c r="A21" s="55">
        <v>17</v>
      </c>
      <c r="B21" s="68" t="s">
        <v>92</v>
      </c>
      <c r="C21" s="68"/>
      <c r="D21" s="68"/>
      <c r="E21" s="84">
        <v>84</v>
      </c>
      <c r="F21" s="89">
        <v>6138.4</v>
      </c>
      <c r="G21" s="52"/>
    </row>
    <row r="22" spans="1:7" ht="45" customHeight="1">
      <c r="A22" s="55">
        <v>18</v>
      </c>
      <c r="B22" s="68" t="s">
        <v>1</v>
      </c>
      <c r="C22" s="68"/>
      <c r="D22" s="68"/>
      <c r="E22" s="84">
        <v>35</v>
      </c>
      <c r="F22" s="89">
        <v>7746.28</v>
      </c>
      <c r="G22" s="90"/>
    </row>
    <row r="23" spans="1:7" ht="37.5" customHeight="1">
      <c r="A23" s="55">
        <v>19</v>
      </c>
      <c r="B23" s="68" t="s">
        <v>93</v>
      </c>
      <c r="C23" s="68"/>
      <c r="D23" s="68"/>
      <c r="E23" s="84">
        <v>8</v>
      </c>
      <c r="F23" s="89">
        <v>1150.46</v>
      </c>
      <c r="G23" s="90"/>
    </row>
    <row r="24" spans="1:7" ht="37.5" customHeight="1">
      <c r="A24" s="55">
        <v>20</v>
      </c>
      <c r="B24" s="68" t="s">
        <v>2</v>
      </c>
      <c r="C24" s="68"/>
      <c r="D24" s="68"/>
      <c r="E24" s="84">
        <v>50</v>
      </c>
      <c r="F24" s="89">
        <v>45455.12</v>
      </c>
      <c r="G24" s="90"/>
    </row>
    <row r="25" spans="1:7" ht="52.5" customHeight="1">
      <c r="A25" s="55">
        <v>21</v>
      </c>
      <c r="B25" s="68" t="s">
        <v>3</v>
      </c>
      <c r="C25" s="68"/>
      <c r="D25" s="68"/>
      <c r="E25" s="84">
        <v>93</v>
      </c>
      <c r="F25" s="89">
        <v>27741.05</v>
      </c>
      <c r="G25" s="90"/>
    </row>
    <row r="26" spans="1:7" ht="45" customHeight="1">
      <c r="A26" s="55">
        <v>22</v>
      </c>
      <c r="B26" s="68" t="s">
        <v>4</v>
      </c>
      <c r="C26" s="68"/>
      <c r="D26" s="68"/>
      <c r="E26" s="84">
        <v>1</v>
      </c>
      <c r="F26" s="89">
        <v>243.6</v>
      </c>
      <c r="G26" s="90"/>
    </row>
    <row r="27" spans="1:7" ht="37.5" customHeight="1">
      <c r="A27" s="55">
        <v>23</v>
      </c>
      <c r="B27" s="68" t="s">
        <v>94</v>
      </c>
      <c r="C27" s="68"/>
      <c r="D27" s="68"/>
      <c r="E27" s="84">
        <v>73</v>
      </c>
      <c r="F27" s="89">
        <v>11428.69</v>
      </c>
      <c r="G27" s="90"/>
    </row>
    <row r="28" spans="1:7" ht="45" customHeight="1">
      <c r="A28" s="55">
        <v>24</v>
      </c>
      <c r="B28" s="68" t="s">
        <v>5</v>
      </c>
      <c r="C28" s="68"/>
      <c r="D28" s="68"/>
      <c r="E28" s="84">
        <v>11</v>
      </c>
      <c r="F28" s="89">
        <v>5066.88</v>
      </c>
      <c r="G28" s="90"/>
    </row>
    <row r="29" spans="1:7" ht="30" customHeight="1">
      <c r="A29" s="55">
        <v>25</v>
      </c>
      <c r="B29" s="68" t="s">
        <v>95</v>
      </c>
      <c r="C29" s="68"/>
      <c r="D29" s="68"/>
      <c r="E29" s="84">
        <v>59</v>
      </c>
      <c r="F29" s="89">
        <v>48773.96</v>
      </c>
      <c r="G29" s="90"/>
    </row>
    <row r="30" spans="1:7" ht="30" customHeight="1">
      <c r="A30" s="55">
        <v>26</v>
      </c>
      <c r="B30" s="68" t="s">
        <v>96</v>
      </c>
      <c r="C30" s="68"/>
      <c r="D30" s="68"/>
      <c r="E30" s="84"/>
      <c r="F30" s="89"/>
      <c r="G30" s="90"/>
    </row>
    <row r="31" spans="1:7" ht="45" customHeight="1">
      <c r="A31" s="56">
        <v>27</v>
      </c>
      <c r="B31" s="68" t="s">
        <v>97</v>
      </c>
      <c r="C31" s="68"/>
      <c r="D31" s="68"/>
      <c r="E31" s="84">
        <v>3</v>
      </c>
      <c r="F31" s="89">
        <v>730.8</v>
      </c>
      <c r="G31" s="90"/>
    </row>
    <row r="32" spans="1:6" ht="14.25" customHeight="1">
      <c r="A32" s="6"/>
      <c r="B32" s="6"/>
      <c r="C32" s="6"/>
      <c r="D32" s="6"/>
      <c r="E32" s="6"/>
      <c r="F32" s="6"/>
    </row>
    <row r="33" spans="1:11" ht="15.75" customHeight="1">
      <c r="A33" s="57"/>
      <c r="B33" s="69" t="s">
        <v>139</v>
      </c>
      <c r="C33" s="78" t="s">
        <v>140</v>
      </c>
      <c r="D33" s="78"/>
      <c r="E33" s="162"/>
      <c r="F33" s="162"/>
      <c r="G33" s="85"/>
      <c r="H33" s="2"/>
      <c r="I33" s="2"/>
      <c r="J33" s="2"/>
      <c r="K33" s="2"/>
    </row>
    <row r="34" spans="1:9" ht="15">
      <c r="A34" s="58"/>
      <c r="B34" s="69" t="s">
        <v>98</v>
      </c>
      <c r="C34" s="78" t="s">
        <v>138</v>
      </c>
      <c r="D34" s="78"/>
      <c r="E34" s="86"/>
      <c r="F34" s="86"/>
      <c r="G34" s="91"/>
      <c r="H34" s="91"/>
      <c r="I34" s="91"/>
    </row>
    <row r="35" spans="1:9" ht="14.25" customHeight="1">
      <c r="A35" s="59"/>
      <c r="B35" s="70"/>
      <c r="C35" s="79"/>
      <c r="D35" s="70"/>
      <c r="E35" s="87" t="s">
        <v>102</v>
      </c>
      <c r="F35" s="87"/>
      <c r="G35" s="79"/>
      <c r="H35" s="79"/>
      <c r="I35" s="79"/>
    </row>
    <row r="36" spans="1:9" ht="15">
      <c r="A36" s="59"/>
      <c r="B36" s="71" t="s">
        <v>99</v>
      </c>
      <c r="C36" s="78" t="s">
        <v>137</v>
      </c>
      <c r="D36" s="78"/>
      <c r="E36" s="87"/>
      <c r="F36" s="87"/>
      <c r="G36" s="79"/>
      <c r="H36" s="79"/>
      <c r="I36" s="79"/>
    </row>
    <row r="37" spans="1:11" ht="15.75" customHeight="1">
      <c r="A37" s="60"/>
      <c r="B37" s="72" t="s">
        <v>100</v>
      </c>
      <c r="C37" s="78" t="s">
        <v>137</v>
      </c>
      <c r="D37" s="78"/>
      <c r="E37" s="88" t="s">
        <v>103</v>
      </c>
      <c r="F37" s="88"/>
      <c r="G37" s="92"/>
      <c r="H37" s="94"/>
      <c r="I37" s="96"/>
      <c r="J37" s="96"/>
      <c r="K37" s="62"/>
    </row>
    <row r="38" spans="1:11" ht="15">
      <c r="A38" s="61"/>
      <c r="B38" s="73" t="s">
        <v>101</v>
      </c>
      <c r="C38" s="163" t="s">
        <v>141</v>
      </c>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mergeCells count="36">
    <mergeCell ref="E36:F36"/>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zvit@od.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&amp;L6DB87DFE&amp;CФорма № Зведений- 10 (судовий збір), Підрозділ: ТУ ДСА в Одеській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0">
      <selection activeCell="H26" sqref="H26"/>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122</v>
      </c>
    </row>
    <row r="3" spans="2:8" ht="35.25" customHeight="1">
      <c r="B3" s="101" t="s">
        <v>104</v>
      </c>
      <c r="C3" s="101"/>
      <c r="D3" s="101"/>
      <c r="E3" s="101"/>
      <c r="F3" s="101"/>
      <c r="G3" s="101"/>
      <c r="H3" s="101"/>
    </row>
    <row r="4" spans="2:8" ht="18.75" customHeight="1">
      <c r="B4" s="102"/>
      <c r="C4" s="102"/>
      <c r="D4" s="102"/>
      <c r="E4" s="102"/>
      <c r="F4" s="102"/>
      <c r="G4" s="102"/>
      <c r="H4" s="102"/>
    </row>
    <row r="5" spans="2:8" ht="18.75" customHeight="1">
      <c r="B5" s="103"/>
      <c r="C5" s="103"/>
      <c r="D5" s="133" t="s">
        <v>120</v>
      </c>
      <c r="E5" s="133"/>
      <c r="F5" s="133"/>
      <c r="G5" s="103"/>
      <c r="H5" s="103"/>
    </row>
    <row r="6" spans="4:6" ht="12.75" customHeight="1">
      <c r="D6" s="6"/>
      <c r="E6" s="142" t="s">
        <v>123</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105</v>
      </c>
      <c r="C10" s="122"/>
      <c r="D10" s="134"/>
      <c r="E10" s="144" t="s">
        <v>124</v>
      </c>
      <c r="F10" s="109"/>
      <c r="G10" s="141" t="s">
        <v>134</v>
      </c>
    </row>
    <row r="11" spans="1:7" ht="12.75" customHeight="1">
      <c r="A11" s="99"/>
      <c r="B11" s="106"/>
      <c r="C11" s="123"/>
      <c r="D11" s="135"/>
      <c r="E11" s="145"/>
      <c r="F11" s="109"/>
      <c r="G11" s="154" t="s">
        <v>135</v>
      </c>
    </row>
    <row r="12" spans="1:7" ht="37.5" customHeight="1">
      <c r="A12" s="99"/>
      <c r="B12" s="107" t="s">
        <v>106</v>
      </c>
      <c r="C12" s="124"/>
      <c r="D12" s="136"/>
      <c r="E12" s="146" t="s">
        <v>125</v>
      </c>
      <c r="F12" s="109"/>
      <c r="G12" s="154"/>
    </row>
    <row r="13" spans="1:7" ht="12.75" customHeight="1">
      <c r="A13" s="99"/>
      <c r="B13" s="108"/>
      <c r="C13" s="125"/>
      <c r="D13" s="137"/>
      <c r="E13" s="146"/>
      <c r="F13" s="52"/>
      <c r="G13" s="155" t="s">
        <v>136</v>
      </c>
    </row>
    <row r="14" spans="1:8" ht="12.75" customHeight="1">
      <c r="A14" s="99"/>
      <c r="B14" s="107" t="s">
        <v>107</v>
      </c>
      <c r="C14" s="124"/>
      <c r="D14" s="136"/>
      <c r="E14" s="147" t="s">
        <v>125</v>
      </c>
      <c r="F14" s="152" t="s">
        <v>130</v>
      </c>
      <c r="G14" s="156"/>
      <c r="H14" s="156"/>
    </row>
    <row r="15" spans="1:8" ht="12.75" customHeight="1">
      <c r="A15" s="99"/>
      <c r="B15" s="107"/>
      <c r="C15" s="124"/>
      <c r="D15" s="136"/>
      <c r="E15" s="147"/>
      <c r="F15" s="152" t="s">
        <v>131</v>
      </c>
      <c r="G15" s="156"/>
      <c r="H15" s="156"/>
    </row>
    <row r="16" spans="1:6" ht="12.75" customHeight="1">
      <c r="A16" s="99"/>
      <c r="B16" s="109"/>
      <c r="C16" s="114"/>
      <c r="D16" s="99"/>
      <c r="E16" s="148"/>
      <c r="F16" s="52"/>
    </row>
    <row r="17" spans="1:8" ht="12.75" customHeight="1">
      <c r="A17" s="99"/>
      <c r="B17" s="107" t="s">
        <v>108</v>
      </c>
      <c r="C17" s="124"/>
      <c r="D17" s="136"/>
      <c r="E17" s="147" t="s">
        <v>125</v>
      </c>
      <c r="F17" s="153" t="s">
        <v>132</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109</v>
      </c>
      <c r="C20" s="124"/>
      <c r="D20" s="136"/>
      <c r="E20" s="147" t="s">
        <v>125</v>
      </c>
      <c r="F20" s="117"/>
      <c r="G20" s="74"/>
      <c r="H20" s="74"/>
    </row>
    <row r="21" spans="1:8" ht="12.75" customHeight="1">
      <c r="A21" s="99"/>
      <c r="B21" s="107"/>
      <c r="C21" s="124"/>
      <c r="D21" s="136"/>
      <c r="E21" s="147"/>
      <c r="F21" s="152" t="s">
        <v>133</v>
      </c>
      <c r="G21" s="156"/>
      <c r="H21" s="156"/>
    </row>
    <row r="22" spans="1:8" ht="12.75" customHeight="1">
      <c r="A22" s="99"/>
      <c r="B22" s="109"/>
      <c r="C22" s="114"/>
      <c r="D22" s="99"/>
      <c r="E22" s="149"/>
      <c r="F22" s="117"/>
      <c r="G22" s="74"/>
      <c r="H22" s="74"/>
    </row>
    <row r="23" spans="1:7" ht="12.75" customHeight="1">
      <c r="A23" s="99"/>
      <c r="B23" s="107" t="s">
        <v>110</v>
      </c>
      <c r="C23" s="124"/>
      <c r="D23" s="136"/>
      <c r="E23" s="146"/>
      <c r="F23" s="109"/>
      <c r="G23" s="155"/>
    </row>
    <row r="24" spans="1:6" ht="12.75" customHeight="1">
      <c r="A24" s="99"/>
      <c r="B24" s="107" t="s">
        <v>111</v>
      </c>
      <c r="C24" s="124"/>
      <c r="D24" s="136"/>
      <c r="E24" s="146"/>
      <c r="F24" s="109"/>
    </row>
    <row r="25" spans="1:6" ht="12.75" customHeight="1">
      <c r="A25" s="100"/>
      <c r="B25" s="107" t="s">
        <v>112</v>
      </c>
      <c r="C25" s="124"/>
      <c r="D25" s="136"/>
      <c r="E25" s="146" t="s">
        <v>126</v>
      </c>
      <c r="F25" s="52"/>
    </row>
    <row r="26" spans="1:6" ht="12.75" customHeight="1">
      <c r="A26" s="100"/>
      <c r="B26" s="110" t="s">
        <v>113</v>
      </c>
      <c r="C26" s="126"/>
      <c r="D26" s="138"/>
      <c r="E26" s="149" t="s">
        <v>127</v>
      </c>
      <c r="F26" s="52"/>
    </row>
    <row r="27" spans="1:6" ht="12.75" customHeight="1">
      <c r="A27" s="100"/>
      <c r="B27" s="111"/>
      <c r="C27" s="15"/>
      <c r="D27" s="99"/>
      <c r="E27" s="148"/>
      <c r="F27" s="52"/>
    </row>
    <row r="28" spans="1:6" ht="12.75" customHeight="1">
      <c r="A28" s="100"/>
      <c r="B28" s="107" t="s">
        <v>114</v>
      </c>
      <c r="C28" s="124"/>
      <c r="D28" s="136"/>
      <c r="E28" s="150" t="s">
        <v>128</v>
      </c>
      <c r="F28" s="52"/>
    </row>
    <row r="29" spans="1:6" ht="12.75" customHeight="1">
      <c r="A29" s="100"/>
      <c r="B29" s="112"/>
      <c r="C29" s="127"/>
      <c r="D29" s="139"/>
      <c r="E29" s="151" t="s">
        <v>129</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115</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116</v>
      </c>
      <c r="C37" s="129"/>
      <c r="D37" s="130" t="s">
        <v>121</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117</v>
      </c>
      <c r="C39" s="74"/>
      <c r="D39" s="140" t="s">
        <v>142</v>
      </c>
      <c r="E39" s="130"/>
      <c r="F39" s="130"/>
      <c r="G39" s="130"/>
      <c r="H39" s="158"/>
      <c r="I39" s="109"/>
    </row>
    <row r="40" spans="1:9" ht="12.75" customHeight="1">
      <c r="A40" s="99"/>
      <c r="B40" s="109"/>
      <c r="C40" s="114"/>
      <c r="D40" s="113"/>
      <c r="E40" s="113"/>
      <c r="F40" s="113"/>
      <c r="G40" s="113"/>
      <c r="H40" s="135"/>
      <c r="I40" s="109"/>
    </row>
    <row r="41" spans="1:9" ht="12.75" customHeight="1">
      <c r="A41" s="99"/>
      <c r="B41" s="118"/>
      <c r="C41" s="130"/>
      <c r="D41" s="130"/>
      <c r="E41" s="130"/>
      <c r="F41" s="130"/>
      <c r="G41" s="130"/>
      <c r="H41" s="158"/>
      <c r="I41" s="52"/>
    </row>
    <row r="42" spans="1:9" ht="12.75" customHeight="1">
      <c r="A42" s="99"/>
      <c r="B42" s="119" t="s">
        <v>118</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c r="C44" s="132"/>
      <c r="D44" s="132"/>
      <c r="E44" s="132"/>
      <c r="F44" s="132"/>
      <c r="G44" s="132"/>
      <c r="H44" s="160"/>
      <c r="I44" s="109"/>
    </row>
    <row r="45" spans="1:9" ht="12.75" customHeight="1">
      <c r="A45" s="99"/>
      <c r="B45" s="119" t="s">
        <v>119</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&amp;L6DB87DFE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n.marcinkevich</cp:lastModifiedBy>
  <dcterms:modified xsi:type="dcterms:W3CDTF">2015-01-15T17:30:55Z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збір)_10015_4.2014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6DB87DFE</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